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anda_OSVČ\0_Projekt_PECIVAL_spolupráce\2022_PMo_Šatava-Hustopeče-trubák\PD_stavební povolení\D_část - VÝKRESY\"/>
    </mc:Choice>
  </mc:AlternateContent>
  <xr:revisionPtr revIDLastSave="0" documentId="13_ncr:1_{C296FFAC-8AB9-42ED-AB57-3CF67930D266}" xr6:coauthVersionLast="47" xr6:coauthVersionMax="47" xr10:uidLastSave="{00000000-0000-0000-0000-000000000000}"/>
  <bookViews>
    <workbookView xWindow="28680" yWindow="-120" windowWidth="29040" windowHeight="15840" tabRatio="599" xr2:uid="{00000000-000D-0000-FFFF-FFFF00000000}"/>
  </bookViews>
  <sheets>
    <sheet name="odbahnění" sheetId="16" r:id="rId1"/>
  </sheets>
  <definedNames>
    <definedName name="_xlnm.Print_Titles" localSheetId="0">odbahnění!#REF!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6" l="1"/>
  <c r="E27" i="16"/>
  <c r="D27" i="16"/>
  <c r="E26" i="16"/>
  <c r="D26" i="16"/>
  <c r="E25" i="16"/>
  <c r="D25" i="16"/>
  <c r="E24" i="16"/>
  <c r="D24" i="16"/>
  <c r="D23" i="16"/>
  <c r="F22" i="16"/>
  <c r="E23" i="16"/>
  <c r="F26" i="16" l="1"/>
  <c r="F23" i="16"/>
  <c r="F24" i="16"/>
  <c r="F27" i="16"/>
  <c r="F25" i="16"/>
  <c r="E28" i="16" l="1"/>
  <c r="E30" i="16" s="1"/>
</calcChain>
</file>

<file path=xl/sharedStrings.xml><?xml version="1.0" encoding="utf-8"?>
<sst xmlns="http://schemas.openxmlformats.org/spreadsheetml/2006/main" count="42" uniqueCount="32">
  <si>
    <t>STANIČENÍ</t>
  </si>
  <si>
    <t>[m]</t>
  </si>
  <si>
    <t>PLOCHA VÝKRES</t>
  </si>
  <si>
    <t>PRŮM. PLOCHA</t>
  </si>
  <si>
    <t>VZDÁLENOST</t>
  </si>
  <si>
    <t>OBJEM</t>
  </si>
  <si>
    <t>PŘÍČNÝ ŘEZ</t>
  </si>
  <si>
    <t>Počátek</t>
  </si>
  <si>
    <r>
      <t>[m</t>
    </r>
    <r>
      <rPr>
        <vertAlign val="superscript"/>
        <sz val="12"/>
        <color theme="1"/>
        <rFont val="Calibri "/>
        <charset val="238"/>
      </rPr>
      <t>2</t>
    </r>
    <r>
      <rPr>
        <sz val="12"/>
        <color theme="1"/>
        <rFont val="Calibri "/>
        <charset val="238"/>
      </rPr>
      <t>]</t>
    </r>
  </si>
  <si>
    <r>
      <t>[m</t>
    </r>
    <r>
      <rPr>
        <vertAlign val="superscript"/>
        <sz val="12"/>
        <color theme="1"/>
        <rFont val="Calibri "/>
        <charset val="238"/>
      </rPr>
      <t>3</t>
    </r>
    <r>
      <rPr>
        <sz val="12"/>
        <color theme="1"/>
        <rFont val="Calibri "/>
        <charset val="238"/>
      </rPr>
      <t>]</t>
    </r>
  </si>
  <si>
    <r>
      <t>m</t>
    </r>
    <r>
      <rPr>
        <b/>
        <vertAlign val="superscript"/>
        <sz val="12"/>
        <color theme="1"/>
        <rFont val="Calibri "/>
        <charset val="238"/>
      </rPr>
      <t>3</t>
    </r>
  </si>
  <si>
    <t>CELKOVÝ OBJEM VÝKOPKU NÁNOSŮ ∑=</t>
  </si>
  <si>
    <t>PR: 9</t>
  </si>
  <si>
    <t>PR: 10</t>
  </si>
  <si>
    <t>PR: 11</t>
  </si>
  <si>
    <t>PR: 12</t>
  </si>
  <si>
    <t>Konec</t>
  </si>
  <si>
    <t>PŘELOŽKA ŠATAVY OTEVŘENÉ KORYTO ZA VYÚSTĚNÍM HRÁZOVÉ PROPUSTI</t>
  </si>
  <si>
    <t>PŘELOŽKA ŠATAVY ZATRUBNĚNÝ NÁHON</t>
  </si>
  <si>
    <t>VTOK / Š3</t>
  </si>
  <si>
    <t>Š3 / Š4</t>
  </si>
  <si>
    <t>Š4 / Š5</t>
  </si>
  <si>
    <t>Š5 / Š6</t>
  </si>
  <si>
    <t>Š6 / Š7</t>
  </si>
  <si>
    <t>ÚSEK</t>
  </si>
  <si>
    <t>S7 / S8</t>
  </si>
  <si>
    <t>Š8 / VĚŽ</t>
  </si>
  <si>
    <t>VĚŽ / VÝTOK</t>
  </si>
  <si>
    <t>OBJEM VÝKOPKU NÁNOSŮ ∑=</t>
  </si>
  <si>
    <t>OBNOVENÍ KAPACITY - ODSTRANĚNÍ NÁNOSŮ</t>
  </si>
  <si>
    <t>PŘELOŽKA ŠATAVY OTEVŘENÉ KORYTO NA VTOKU DO NÁHONU</t>
  </si>
  <si>
    <r>
      <t>m</t>
    </r>
    <r>
      <rPr>
        <b/>
        <vertAlign val="superscript"/>
        <sz val="18"/>
        <color theme="1"/>
        <rFont val="Calibri 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</si>
</sst>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2"/>
      <color theme="1"/>
      <name val="Times New Roman"/>
      <family val="2"/>
      <charset val="238"/>
    </font>
    <font>
      <sz val="8"/>
      <name val="Times New Roman"/>
      <family val="2"/>
      <charset val="238"/>
    </font>
    <font>
      <b/>
      <sz val="18"/>
      <color theme="1"/>
      <name val="Calibri "/>
      <charset val="238"/>
    </font>
    <font>
      <sz val="12"/>
      <color theme="1"/>
      <name val="Calibri "/>
      <charset val="238"/>
    </font>
    <font>
      <vertAlign val="superscript"/>
      <sz val="12"/>
      <color theme="1"/>
      <name val="Calibri "/>
      <charset val="238"/>
    </font>
    <font>
      <b/>
      <sz val="12"/>
      <color theme="1"/>
      <name val="Calibri "/>
      <charset val="238"/>
    </font>
    <font>
      <b/>
      <vertAlign val="superscript"/>
      <sz val="12"/>
      <color theme="1"/>
      <name val="Calibri "/>
      <charset val="238"/>
    </font>
    <font>
      <b/>
      <sz val="30"/>
      <color theme="1"/>
      <name val="Calibri "/>
      <charset val="238"/>
    </font>
    <font>
      <b/>
      <vertAlign val="superscript"/>
      <sz val="18"/>
      <color theme="1"/>
      <name val="Calibri 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2" xfId="0" applyFont="1" applyBorder="1"/>
    <xf numFmtId="164" fontId="3" fillId="0" borderId="2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1" fontId="5" fillId="0" borderId="0" xfId="0" applyNumberFormat="1" applyFont="1" applyBorder="1" applyAlignment="1">
      <alignment vertical="center"/>
    </xf>
    <xf numFmtId="0" fontId="5" fillId="0" borderId="0" xfId="0" applyFont="1"/>
    <xf numFmtId="2" fontId="3" fillId="0" borderId="1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" fontId="3" fillId="0" borderId="0" xfId="0" applyNumberFormat="1" applyFont="1"/>
    <xf numFmtId="0" fontId="7" fillId="0" borderId="0" xfId="0" applyFont="1"/>
    <xf numFmtId="0" fontId="3" fillId="0" borderId="6" xfId="0" applyFont="1" applyBorder="1"/>
    <xf numFmtId="0" fontId="3" fillId="0" borderId="1" xfId="0" applyFont="1" applyBorder="1"/>
    <xf numFmtId="164" fontId="5" fillId="0" borderId="0" xfId="0" applyNumberFormat="1" applyFont="1" applyAlignment="1">
      <alignment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6988F-B731-43A7-B6EB-346B904F3F2E}">
  <sheetPr>
    <pageSetUpPr fitToPage="1"/>
  </sheetPr>
  <dimension ref="A1:F31"/>
  <sheetViews>
    <sheetView showGridLines="0" tabSelected="1" zoomScaleNormal="100" zoomScaleSheetLayoutView="70" workbookViewId="0">
      <selection sqref="A1:H30"/>
    </sheetView>
  </sheetViews>
  <sheetFormatPr defaultColWidth="8.75" defaultRowHeight="15"/>
  <cols>
    <col min="1" max="1" width="16.375" style="2" customWidth="1"/>
    <col min="2" max="6" width="15.75" style="2" customWidth="1"/>
    <col min="7" max="7" width="8.75" style="2"/>
    <col min="8" max="8" width="14.5" style="2" customWidth="1"/>
    <col min="9" max="16384" width="8.75" style="2"/>
  </cols>
  <sheetData>
    <row r="1" spans="1:6" ht="37.5">
      <c r="A1" s="21" t="s">
        <v>29</v>
      </c>
    </row>
    <row r="2" spans="1:6" ht="14.25" customHeight="1">
      <c r="A2" s="21"/>
    </row>
    <row r="3" spans="1:6" ht="23.25">
      <c r="A3" s="1" t="s">
        <v>30</v>
      </c>
      <c r="B3" s="10"/>
      <c r="C3" s="10"/>
      <c r="D3" s="18"/>
      <c r="E3" s="12"/>
      <c r="F3" s="19"/>
    </row>
    <row r="4" spans="1:6" ht="18.75">
      <c r="A4" s="16"/>
      <c r="B4" s="11" t="s">
        <v>28</v>
      </c>
      <c r="C4" s="24">
        <v>8</v>
      </c>
      <c r="D4" s="13" t="s">
        <v>10</v>
      </c>
    </row>
    <row r="5" spans="1:6" ht="15.75">
      <c r="A5" s="16"/>
      <c r="B5" s="11"/>
      <c r="C5" s="24"/>
      <c r="D5" s="13"/>
    </row>
    <row r="6" spans="1:6" ht="23.25">
      <c r="A6" s="1" t="s">
        <v>18</v>
      </c>
    </row>
    <row r="7" spans="1:6">
      <c r="A7" s="27" t="s">
        <v>24</v>
      </c>
      <c r="B7" s="3" t="s">
        <v>4</v>
      </c>
      <c r="C7" s="3" t="s">
        <v>5</v>
      </c>
    </row>
    <row r="8" spans="1:6" ht="18.75" thickBot="1">
      <c r="A8" s="28"/>
      <c r="B8" s="4" t="s">
        <v>1</v>
      </c>
      <c r="C8" s="4" t="s">
        <v>9</v>
      </c>
    </row>
    <row r="9" spans="1:6" ht="15.75" thickTop="1">
      <c r="A9" s="22" t="s">
        <v>19</v>
      </c>
      <c r="B9" s="22">
        <v>41.5</v>
      </c>
      <c r="C9" s="22">
        <v>2</v>
      </c>
    </row>
    <row r="10" spans="1:6">
      <c r="A10" s="23" t="s">
        <v>20</v>
      </c>
      <c r="B10" s="23">
        <v>43.8</v>
      </c>
      <c r="C10" s="23">
        <v>1.5</v>
      </c>
    </row>
    <row r="11" spans="1:6">
      <c r="A11" s="23" t="s">
        <v>21</v>
      </c>
      <c r="B11" s="23">
        <v>46.9</v>
      </c>
      <c r="C11" s="23">
        <v>1.5</v>
      </c>
    </row>
    <row r="12" spans="1:6">
      <c r="A12" s="23" t="s">
        <v>22</v>
      </c>
      <c r="B12" s="23">
        <v>40.200000000000003</v>
      </c>
      <c r="C12" s="23">
        <v>1.6</v>
      </c>
    </row>
    <row r="13" spans="1:6">
      <c r="A13" s="23" t="s">
        <v>23</v>
      </c>
      <c r="B13" s="23">
        <v>43.4</v>
      </c>
      <c r="C13" s="23">
        <v>1.8</v>
      </c>
    </row>
    <row r="14" spans="1:6">
      <c r="A14" s="23" t="s">
        <v>25</v>
      </c>
      <c r="B14" s="23">
        <v>45.4</v>
      </c>
      <c r="C14" s="23">
        <v>1.8</v>
      </c>
    </row>
    <row r="15" spans="1:6">
      <c r="A15" s="23" t="s">
        <v>26</v>
      </c>
      <c r="B15" s="23">
        <v>27.3</v>
      </c>
      <c r="C15" s="23">
        <v>1.5</v>
      </c>
    </row>
    <row r="16" spans="1:6">
      <c r="A16" s="23" t="s">
        <v>27</v>
      </c>
      <c r="B16" s="23">
        <v>17.7</v>
      </c>
      <c r="C16" s="23">
        <v>0.5</v>
      </c>
    </row>
    <row r="17" spans="1:6" ht="18.75">
      <c r="B17" s="11" t="s">
        <v>28</v>
      </c>
      <c r="C17" s="24">
        <f>SUM(C9:C16)</f>
        <v>12.200000000000001</v>
      </c>
      <c r="D17" s="13" t="s">
        <v>10</v>
      </c>
    </row>
    <row r="19" spans="1:6" ht="23.25">
      <c r="A19" s="1" t="s">
        <v>17</v>
      </c>
      <c r="B19" s="10"/>
      <c r="C19" s="10"/>
      <c r="D19" s="18"/>
      <c r="E19" s="12"/>
      <c r="F19" s="19"/>
    </row>
    <row r="20" spans="1:6" ht="30">
      <c r="A20" s="27" t="s">
        <v>6</v>
      </c>
      <c r="B20" s="3" t="s">
        <v>0</v>
      </c>
      <c r="C20" s="3" t="s">
        <v>2</v>
      </c>
      <c r="D20" s="3" t="s">
        <v>3</v>
      </c>
      <c r="E20" s="3" t="s">
        <v>4</v>
      </c>
      <c r="F20" s="3" t="s">
        <v>5</v>
      </c>
    </row>
    <row r="21" spans="1:6" ht="18.75" thickBot="1">
      <c r="A21" s="28"/>
      <c r="B21" s="4" t="s">
        <v>1</v>
      </c>
      <c r="C21" s="4" t="s">
        <v>8</v>
      </c>
      <c r="D21" s="4" t="s">
        <v>8</v>
      </c>
      <c r="E21" s="4" t="s">
        <v>1</v>
      </c>
      <c r="F21" s="4" t="s">
        <v>9</v>
      </c>
    </row>
    <row r="22" spans="1:6" ht="15.75" thickTop="1">
      <c r="A22" s="5" t="s">
        <v>7</v>
      </c>
      <c r="B22" s="15">
        <v>315.69</v>
      </c>
      <c r="C22" s="6">
        <v>0.8</v>
      </c>
      <c r="D22" s="6">
        <v>0.8</v>
      </c>
      <c r="E22" s="15">
        <v>0</v>
      </c>
      <c r="F22" s="7">
        <f t="shared" ref="F22:F27" si="0">E22*D22</f>
        <v>0</v>
      </c>
    </row>
    <row r="23" spans="1:6">
      <c r="A23" s="5" t="s">
        <v>12</v>
      </c>
      <c r="B23" s="14">
        <v>319</v>
      </c>
      <c r="C23" s="8">
        <v>2.2999999999999998</v>
      </c>
      <c r="D23" s="8">
        <f>(C23+C22)/2</f>
        <v>1.5499999999999998</v>
      </c>
      <c r="E23" s="14">
        <f>B23-B22</f>
        <v>3.3100000000000023</v>
      </c>
      <c r="F23" s="9">
        <f t="shared" si="0"/>
        <v>5.1305000000000032</v>
      </c>
    </row>
    <row r="24" spans="1:6">
      <c r="A24" s="5" t="s">
        <v>13</v>
      </c>
      <c r="B24" s="14">
        <v>330</v>
      </c>
      <c r="C24" s="8">
        <v>3.3</v>
      </c>
      <c r="D24" s="8">
        <f t="shared" ref="D24:D27" si="1">(C24+C23)/2</f>
        <v>2.8</v>
      </c>
      <c r="E24" s="14">
        <f t="shared" ref="E24:E27" si="2">B24-B23</f>
        <v>11</v>
      </c>
      <c r="F24" s="9">
        <f t="shared" si="0"/>
        <v>30.799999999999997</v>
      </c>
    </row>
    <row r="25" spans="1:6">
      <c r="A25" s="5" t="s">
        <v>14</v>
      </c>
      <c r="B25" s="14">
        <v>345</v>
      </c>
      <c r="C25" s="8">
        <v>4.4000000000000004</v>
      </c>
      <c r="D25" s="8">
        <f t="shared" si="1"/>
        <v>3.85</v>
      </c>
      <c r="E25" s="14">
        <f t="shared" si="2"/>
        <v>15</v>
      </c>
      <c r="F25" s="9">
        <f t="shared" si="0"/>
        <v>57.75</v>
      </c>
    </row>
    <row r="26" spans="1:6">
      <c r="A26" s="5" t="s">
        <v>15</v>
      </c>
      <c r="B26" s="14">
        <v>370</v>
      </c>
      <c r="C26" s="8">
        <v>4</v>
      </c>
      <c r="D26" s="8">
        <f t="shared" si="1"/>
        <v>4.2</v>
      </c>
      <c r="E26" s="14">
        <f t="shared" si="2"/>
        <v>25</v>
      </c>
      <c r="F26" s="9">
        <f t="shared" si="0"/>
        <v>105</v>
      </c>
    </row>
    <row r="27" spans="1:6">
      <c r="A27" s="5" t="s">
        <v>16</v>
      </c>
      <c r="B27" s="14">
        <v>375.14</v>
      </c>
      <c r="C27" s="8">
        <v>0.4</v>
      </c>
      <c r="D27" s="8">
        <f t="shared" si="1"/>
        <v>2.2000000000000002</v>
      </c>
      <c r="E27" s="14">
        <f t="shared" si="2"/>
        <v>5.1399999999999864</v>
      </c>
      <c r="F27" s="9">
        <f t="shared" si="0"/>
        <v>11.307999999999971</v>
      </c>
    </row>
    <row r="28" spans="1:6" ht="18.75">
      <c r="B28" s="16"/>
      <c r="C28" s="16"/>
      <c r="D28" s="11" t="s">
        <v>28</v>
      </c>
      <c r="E28" s="17">
        <f>SUM(F22:F27)</f>
        <v>209.98849999999996</v>
      </c>
      <c r="F28" s="13" t="s">
        <v>10</v>
      </c>
    </row>
    <row r="30" spans="1:6" ht="26.25">
      <c r="D30" s="25" t="s">
        <v>11</v>
      </c>
      <c r="E30" s="26">
        <f>E28+C17+C4</f>
        <v>230.18849999999995</v>
      </c>
      <c r="F30" s="1" t="s">
        <v>31</v>
      </c>
    </row>
    <row r="31" spans="1:6">
      <c r="F31" s="20"/>
    </row>
  </sheetData>
  <mergeCells count="2">
    <mergeCell ref="A20:A21"/>
    <mergeCell ref="A7:A8"/>
  </mergeCells>
  <phoneticPr fontId="1" type="noConversion"/>
  <pageMargins left="0.59055118110236227" right="0.39370078740157483" top="0.39370078740157483" bottom="0.39370078740157483" header="0.31496062992125984" footer="0.31496062992125984"/>
  <pageSetup paperSize="9" scale="95" fitToHeight="0" orientation="portrait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odbahnění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Betlach František</dc:creator>
  <cp:lastModifiedBy>dell</cp:lastModifiedBy>
  <cp:lastPrinted>2021-03-28T16:39:17Z</cp:lastPrinted>
  <dcterms:created xsi:type="dcterms:W3CDTF">2017-06-05T15:57:23Z</dcterms:created>
  <dcterms:modified xsi:type="dcterms:W3CDTF">2022-09-06T10:08:22Z</dcterms:modified>
</cp:coreProperties>
</file>